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0A33CD5A-11F0-40D2-A3BD-A56E21FC6172}" xr6:coauthVersionLast="36" xr6:coauthVersionMax="36" xr10:uidLastSave="{00000000-0000-0000-0000-000000000000}"/>
  <bookViews>
    <workbookView xWindow="0" yWindow="0" windowWidth="15360" windowHeight="83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79021"/>
</workbook>
</file>

<file path=xl/calcChain.xml><?xml version="1.0" encoding="utf-8"?>
<calcChain xmlns="http://schemas.openxmlformats.org/spreadsheetml/2006/main">
  <c r="G52" i="4" l="1"/>
  <c r="F52" i="4"/>
  <c r="D52" i="4"/>
  <c r="H46" i="4"/>
  <c r="H38" i="4"/>
  <c r="E50" i="4"/>
  <c r="H50" i="4" s="1"/>
  <c r="E48" i="4"/>
  <c r="H48" i="4" s="1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25" i="4"/>
  <c r="H30" i="4" s="1"/>
  <c r="E52" i="4"/>
  <c r="H16" i="4"/>
  <c r="E16" i="4"/>
  <c r="H37" i="5" l="1"/>
  <c r="E40" i="5"/>
  <c r="H40" i="5" s="1"/>
  <c r="E39" i="5"/>
  <c r="H39" i="5" s="1"/>
  <c r="E38" i="5"/>
  <c r="E37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H25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4" i="6"/>
  <c r="H51" i="6"/>
  <c r="H50" i="6"/>
  <c r="H46" i="6"/>
  <c r="H42" i="6"/>
  <c r="H39" i="6"/>
  <c r="H38" i="6"/>
  <c r="H35" i="6"/>
  <c r="H34" i="6"/>
  <c r="H19" i="6"/>
  <c r="H11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E43" i="6"/>
  <c r="H43" i="6" s="1"/>
  <c r="E33" i="6"/>
  <c r="H33" i="6" s="1"/>
  <c r="E23" i="6"/>
  <c r="H23" i="6" s="1"/>
  <c r="E13" i="6"/>
  <c r="H13" i="6" s="1"/>
  <c r="F77" i="6"/>
  <c r="H16" i="5"/>
  <c r="E36" i="5"/>
  <c r="H38" i="5"/>
  <c r="H36" i="5" s="1"/>
  <c r="G77" i="6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<sst xmlns="http://schemas.openxmlformats.org/spreadsheetml/2006/main" count="203" uniqueCount="142">
  <si>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</si>
  <si>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</si>
  <si>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</si>
  <si>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</si>
  <si>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</si>
  <si>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</si>
  <si>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</si>
  <si>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</si>
  <si>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</si>
  <si>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</si>
  <si>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</si>
  <si>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</si>
  <si>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</si>
  <si>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</si>
  <si>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</si>
  <si>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</si>
  <si>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</si>
  <si>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</si>
  <si>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</si>
  <si>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</si>
  <si>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</si>
  <si>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</si>
  <si>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</si>
  <si>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</si>
  <si>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</si>
  <si>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</si>
  <si>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</si>
  <si>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</si>
  <si>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</si>
  <si>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</si>
  <si>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</si>
  <si>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</si>
  <si>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</si>
  <si>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</si>
  <si>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</si>
  <si>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</si>
  <si>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</si>
  <si>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</si>
  <si>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</si>
  <si>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</si>
  <si>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</si>
  <si>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</si>
  <si>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</si>
  <si>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</si>
  <si>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</si>
  <si>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</si>
  <si>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</si>
  <si>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</si>
  <si>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</si>
  <si>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</si>
  <si>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</si>
  <si>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</si>
  <si>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</si>
  <si>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</si>
  <si>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</si>
  <si>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</si>
  <si>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</si>
  <si>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</si>
  <si>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</si>
  <si>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</si>
  <si>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</si>
  <si>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</si>
  <si>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</si>
  <si>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</si>
  <si>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</si>
  <si>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</si>
  <si>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</si>
  <si>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</si>
  <si>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</si>
  <si>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</si>
  <si>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</si>
  <si>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</si>
  <si>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</si>
  <si>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</si>
  <si>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</si>
  <si>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</si>
  <si>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</si>
  <si>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</si>
  <si>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</si>
  <si>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</si>
  <si>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</si>
  <si>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</si>
  <si>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</si>
  <si>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</si>
  <si>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</si>
  <si>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</si>
  <si>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</si>
  <si>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</si>
  <si>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</si>
  <si>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</si>
  <si>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</si>
  <si>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</si>
  <si>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</si>
  <si>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</si>
  <si>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</si>
  <si>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</si>
  <si>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</si>
  <si>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</si>
  <si>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</si>
  <si>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</si>
  <si>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</si>
  <si>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</si>
  <si>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</si>
  <si>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</si>
  <si>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</si>
  <si>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</si>
  <si>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</si>
  <si>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</si>
  <si>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</si>
  <si>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</si>
  <si>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</si>
  <si>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</si>
  <si>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</si>
  <si>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</si>
  <si>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</si>
  <si>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</si>
  <si>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</si>
  <si>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</si>
  <si>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</si>
  <si>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</si>
  <si>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</si>
  <si>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</si>
  <si>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</si>
  <si>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</si>
  <si>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</si>
  <si>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</si>
  <si>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</si>
  <si>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</si>
  <si>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</si>
  <si>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</si>
  <si>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</si>
  <si>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</si>
  <si>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</si>
  <si>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</si>
  <si>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Salamanca, Guanajuato.
ESTADO ANALÍTICO DEL EJERCICIO DEL PRESUPUESTO DE EGRESOS
CLASIFICACIÓN POR OBJETO DEL GASTO (CAPÍTULO Y CONCEPTO)
DEL 1 ENERO AL 30 DE SEPTIEMBRE DEL 2021</t>
  </si>
  <si>
    <t>Sistema para el Desarrollo Integral de la Familia del Municipio de Salamanca, Guanajuato.
ESTADO ANALÍTICO DEL EJERCICIO DEL PRESUPUESTO DE EGRESOS
CLASIFICACION ECÓNOMICA (POR TIPO DE GASTO)
DEL 1 ENERO AL 30 DE SEPTIEMBRE DEL 2021</t>
  </si>
  <si>
    <t>DIF SALAMANCA</t>
  </si>
  <si>
    <t>Sistema para el Desarrollo Integral de la Familia del Municipio de Salamanca, Guanajuato.
ESTADO ANALÍTICO DEL EJERCICIO DEL PRESUPUESTO DE EGRESOS
CLASIFICACIÓN ADMINISTRATIVA
DEL 1 ENERO AL 30 DE SEPTIEMBRE DEL 2021</t>
  </si>
  <si>
    <t>Gobierno (Federal/Estatal/Municipal) de Sistema para el Desarrollo Integral de la Familia del Municipio de Salamanca, Guanajuato.
Estado Analítico del Ejercicio del Presupuesto de Egresos
Clasificación Administrativa
DEL 1 ENERO AL 30 DE SEPTIEMBRE DEL 2021</t>
  </si>
  <si>
    <t>Sector Paraestatal del Gobierno (Federal/Estatal/Municipal) de Sistema para el Desarrollo Integral de la Familia del Municipio de Salamanca, Guanajuato.
Estado Analítico del Ejercicio del Presupuesto de Egresos
Clasificación Administrativa
DEL 1 ENERO AL 30 DE SEPTIEMBRE DEL 2021</t>
  </si>
  <si>
    <t>Sistema para el Desarrollo Integral de la Familia del Municipio de Salamanca, Guanajuato.
ESTADO ANALÍTICO DEL EJERCICIO DEL PRESUPUESTO DE EGRESOS
CLASIFICACIÓN FUNCIONAL (FINALIDAD Y FUNCIÓN)
DEL 1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</si>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</sst>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topLeftCell="A64" workbookViewId="0">
      <selection activeCell="A78" sqref="A78:C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39573280.009999998</v>
      </c>
      <c r="D5" s="14">
        <f>SUM(D6:D12)</f>
        <v>0</v>
      </c>
      <c r="E5" s="14">
        <f>C5+D5</f>
        <v>39573280.009999998</v>
      </c>
      <c r="F5" s="14">
        <f>SUM(F6:F12)</f>
        <v>23252397.879999999</v>
      </c>
      <c r="G5" s="14">
        <f>SUM(G6:G12)</f>
        <v>23252397.879999999</v>
      </c>
      <c r="H5" s="14">
        <f>E5-F5</f>
        <v>16320882.129999999</v>
      </c>
    </row>
    <row r="6" spans="1:8" x14ac:dyDescent="0.2">
      <c r="A6" s="49">
        <v>1100</v>
      </c>
      <c r="B6" s="11" t="s">
        <v>76</v>
      </c>
      <c r="C6" s="15">
        <v>23879240.859999999</v>
      </c>
      <c r="D6" s="15">
        <v>-107000</v>
      </c>
      <c r="E6" s="15">
        <f t="shared" ref="E6:E69" si="0">C6+D6</f>
        <v>23772240.859999999</v>
      </c>
      <c r="F6" s="15">
        <v>16187523.939999999</v>
      </c>
      <c r="G6" s="15">
        <v>16187523.939999999</v>
      </c>
      <c r="H6" s="15">
        <f t="shared" ref="H6:H69" si="1">E6-F6</f>
        <v>7584716.9199999999</v>
      </c>
    </row>
    <row r="7" spans="1:8" x14ac:dyDescent="0.2">
      <c r="A7" s="49">
        <v>1200</v>
      </c>
      <c r="B7" s="11" t="s">
        <v>77</v>
      </c>
      <c r="C7" s="15">
        <v>150000</v>
      </c>
      <c r="D7" s="15">
        <v>80000</v>
      </c>
      <c r="E7" s="15">
        <f t="shared" si="0"/>
        <v>230000</v>
      </c>
      <c r="F7" s="15">
        <v>188705.95</v>
      </c>
      <c r="G7" s="15">
        <v>188705.95</v>
      </c>
      <c r="H7" s="15">
        <f t="shared" si="1"/>
        <v>41294.049999999988</v>
      </c>
    </row>
    <row r="8" spans="1:8" x14ac:dyDescent="0.2">
      <c r="A8" s="49">
        <v>1300</v>
      </c>
      <c r="B8" s="11" t="s">
        <v>78</v>
      </c>
      <c r="C8" s="15">
        <v>3811160.69</v>
      </c>
      <c r="D8" s="15">
        <v>27000</v>
      </c>
      <c r="E8" s="15">
        <f t="shared" si="0"/>
        <v>3838160.69</v>
      </c>
      <c r="F8" s="15">
        <v>694225.46</v>
      </c>
      <c r="G8" s="15">
        <v>694225.46</v>
      </c>
      <c r="H8" s="15">
        <f t="shared" si="1"/>
        <v>3143935.23</v>
      </c>
    </row>
    <row r="9" spans="1:8" x14ac:dyDescent="0.2">
      <c r="A9" s="49">
        <v>1400</v>
      </c>
      <c r="B9" s="11" t="s">
        <v>35</v>
      </c>
      <c r="C9" s="15">
        <v>6359734.21</v>
      </c>
      <c r="D9" s="15">
        <v>0</v>
      </c>
      <c r="E9" s="15">
        <f t="shared" si="0"/>
        <v>6359734.21</v>
      </c>
      <c r="F9" s="15">
        <v>3506547.25</v>
      </c>
      <c r="G9" s="15">
        <v>3506547.25</v>
      </c>
      <c r="H9" s="15">
        <f t="shared" si="1"/>
        <v>2853186.96</v>
      </c>
    </row>
    <row r="10" spans="1:8" x14ac:dyDescent="0.2">
      <c r="A10" s="49">
        <v>1500</v>
      </c>
      <c r="B10" s="11" t="s">
        <v>79</v>
      </c>
      <c r="C10" s="15">
        <v>4179182.21</v>
      </c>
      <c r="D10" s="15">
        <v>0</v>
      </c>
      <c r="E10" s="15">
        <f t="shared" si="0"/>
        <v>4179182.21</v>
      </c>
      <c r="F10" s="15">
        <v>1875484.36</v>
      </c>
      <c r="G10" s="15">
        <v>1875484.36</v>
      </c>
      <c r="H10" s="15">
        <f t="shared" si="1"/>
        <v>2303697.8499999996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1193962.04</v>
      </c>
      <c r="D12" s="15">
        <v>0</v>
      </c>
      <c r="E12" s="15">
        <f t="shared" si="0"/>
        <v>1193962.04</v>
      </c>
      <c r="F12" s="15">
        <v>799910.92</v>
      </c>
      <c r="G12" s="15">
        <v>799910.92</v>
      </c>
      <c r="H12" s="15">
        <f t="shared" si="1"/>
        <v>394051.12</v>
      </c>
    </row>
    <row r="13" spans="1:8" x14ac:dyDescent="0.2">
      <c r="A13" s="48" t="s">
        <v>68</v>
      </c>
      <c r="B13" s="7"/>
      <c r="C13" s="15">
        <f>SUM(C14:C22)</f>
        <v>1597900</v>
      </c>
      <c r="D13" s="15">
        <f>SUM(D14:D22)</f>
        <v>-1168.4999999999836</v>
      </c>
      <c r="E13" s="15">
        <f t="shared" si="0"/>
        <v>1596731.5</v>
      </c>
      <c r="F13" s="15">
        <f>SUM(F14:F22)</f>
        <v>1419271.11</v>
      </c>
      <c r="G13" s="15">
        <f>SUM(G14:G22)</f>
        <v>1419271.11</v>
      </c>
      <c r="H13" s="15">
        <f t="shared" si="1"/>
        <v>177460.3899999999</v>
      </c>
    </row>
    <row r="14" spans="1:8" x14ac:dyDescent="0.2">
      <c r="A14" s="49">
        <v>2100</v>
      </c>
      <c r="B14" s="11" t="s">
        <v>81</v>
      </c>
      <c r="C14" s="15">
        <v>392500</v>
      </c>
      <c r="D14" s="15">
        <v>-57000</v>
      </c>
      <c r="E14" s="15">
        <f t="shared" si="0"/>
        <v>335500</v>
      </c>
      <c r="F14" s="15">
        <v>309723.7</v>
      </c>
      <c r="G14" s="15">
        <v>309723.7</v>
      </c>
      <c r="H14" s="15">
        <f t="shared" si="1"/>
        <v>25776.299999999988</v>
      </c>
    </row>
    <row r="15" spans="1:8" x14ac:dyDescent="0.2">
      <c r="A15" s="49">
        <v>2200</v>
      </c>
      <c r="B15" s="11" t="s">
        <v>82</v>
      </c>
      <c r="C15" s="15">
        <v>452500</v>
      </c>
      <c r="D15" s="15">
        <v>-109061.42</v>
      </c>
      <c r="E15" s="15">
        <f t="shared" si="0"/>
        <v>343438.58</v>
      </c>
      <c r="F15" s="15">
        <v>268890.71000000002</v>
      </c>
      <c r="G15" s="15">
        <v>268890.71000000002</v>
      </c>
      <c r="H15" s="15">
        <f t="shared" si="1"/>
        <v>74547.87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71500</v>
      </c>
      <c r="D17" s="15">
        <v>114873</v>
      </c>
      <c r="E17" s="15">
        <f t="shared" si="0"/>
        <v>186373</v>
      </c>
      <c r="F17" s="15">
        <v>179508.4</v>
      </c>
      <c r="G17" s="15">
        <v>179508.4</v>
      </c>
      <c r="H17" s="15">
        <f t="shared" si="1"/>
        <v>6864.6000000000058</v>
      </c>
    </row>
    <row r="18" spans="1:8" x14ac:dyDescent="0.2">
      <c r="A18" s="49">
        <v>2500</v>
      </c>
      <c r="B18" s="11" t="s">
        <v>85</v>
      </c>
      <c r="C18" s="15">
        <v>29000</v>
      </c>
      <c r="D18" s="15">
        <v>22030</v>
      </c>
      <c r="E18" s="15">
        <f t="shared" si="0"/>
        <v>51030</v>
      </c>
      <c r="F18" s="15">
        <v>46993.29</v>
      </c>
      <c r="G18" s="15">
        <v>46993.29</v>
      </c>
      <c r="H18" s="15">
        <f t="shared" si="1"/>
        <v>4036.7099999999991</v>
      </c>
    </row>
    <row r="19" spans="1:8" x14ac:dyDescent="0.2">
      <c r="A19" s="49">
        <v>2600</v>
      </c>
      <c r="B19" s="11" t="s">
        <v>86</v>
      </c>
      <c r="C19" s="15">
        <v>550000</v>
      </c>
      <c r="D19" s="15">
        <v>0</v>
      </c>
      <c r="E19" s="15">
        <f t="shared" si="0"/>
        <v>550000</v>
      </c>
      <c r="F19" s="15">
        <v>491471.29</v>
      </c>
      <c r="G19" s="15">
        <v>491471.29</v>
      </c>
      <c r="H19" s="15">
        <f t="shared" si="1"/>
        <v>58528.710000000021</v>
      </c>
    </row>
    <row r="20" spans="1:8" x14ac:dyDescent="0.2">
      <c r="A20" s="49">
        <v>2700</v>
      </c>
      <c r="B20" s="11" t="s">
        <v>87</v>
      </c>
      <c r="C20" s="15">
        <v>4000</v>
      </c>
      <c r="D20" s="15">
        <v>13711</v>
      </c>
      <c r="E20" s="15">
        <f t="shared" si="0"/>
        <v>17711</v>
      </c>
      <c r="F20" s="15">
        <v>17940.48</v>
      </c>
      <c r="G20" s="15">
        <v>17940.48</v>
      </c>
      <c r="H20" s="15">
        <f t="shared" si="1"/>
        <v>-229.47999999999956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98400</v>
      </c>
      <c r="D22" s="15">
        <v>14278.92</v>
      </c>
      <c r="E22" s="15">
        <f t="shared" si="0"/>
        <v>112678.92</v>
      </c>
      <c r="F22" s="15">
        <v>104743.24</v>
      </c>
      <c r="G22" s="15">
        <v>104743.24</v>
      </c>
      <c r="H22" s="15">
        <f t="shared" si="1"/>
        <v>7935.679999999993</v>
      </c>
    </row>
    <row r="23" spans="1:8" x14ac:dyDescent="0.2">
      <c r="A23" s="48" t="s">
        <v>69</v>
      </c>
      <c r="B23" s="7"/>
      <c r="C23" s="15">
        <f>SUM(C24:C32)</f>
        <v>1854645.31</v>
      </c>
      <c r="D23" s="15">
        <f>SUM(D24:D32)</f>
        <v>-61862.13</v>
      </c>
      <c r="E23" s="15">
        <f t="shared" si="0"/>
        <v>1792783.1800000002</v>
      </c>
      <c r="F23" s="15">
        <f>SUM(F24:F32)</f>
        <v>1512901.97</v>
      </c>
      <c r="G23" s="15">
        <f>SUM(G24:G32)</f>
        <v>1512901.97</v>
      </c>
      <c r="H23" s="15">
        <f t="shared" si="1"/>
        <v>279881.2100000002</v>
      </c>
    </row>
    <row r="24" spans="1:8" x14ac:dyDescent="0.2">
      <c r="A24" s="49">
        <v>3100</v>
      </c>
      <c r="B24" s="11" t="s">
        <v>90</v>
      </c>
      <c r="C24" s="15">
        <v>424550</v>
      </c>
      <c r="D24" s="15">
        <v>51050</v>
      </c>
      <c r="E24" s="15">
        <f t="shared" si="0"/>
        <v>475600</v>
      </c>
      <c r="F24" s="15">
        <v>365177.54</v>
      </c>
      <c r="G24" s="15">
        <v>365177.54</v>
      </c>
      <c r="H24" s="15">
        <f t="shared" si="1"/>
        <v>110422.46000000002</v>
      </c>
    </row>
    <row r="25" spans="1:8" x14ac:dyDescent="0.2">
      <c r="A25" s="49">
        <v>3200</v>
      </c>
      <c r="B25" s="11" t="s">
        <v>91</v>
      </c>
      <c r="C25" s="15">
        <v>161330.91</v>
      </c>
      <c r="D25" s="15">
        <v>-56991.34</v>
      </c>
      <c r="E25" s="15">
        <f t="shared" si="0"/>
        <v>104339.57</v>
      </c>
      <c r="F25" s="15">
        <v>101339.57</v>
      </c>
      <c r="G25" s="15">
        <v>101339.57</v>
      </c>
      <c r="H25" s="15">
        <f t="shared" si="1"/>
        <v>3000</v>
      </c>
    </row>
    <row r="26" spans="1:8" x14ac:dyDescent="0.2">
      <c r="A26" s="49">
        <v>3300</v>
      </c>
      <c r="B26" s="11" t="s">
        <v>92</v>
      </c>
      <c r="C26" s="15">
        <v>104814.39999999999</v>
      </c>
      <c r="D26" s="15">
        <v>-10571.24</v>
      </c>
      <c r="E26" s="15">
        <f t="shared" si="0"/>
        <v>94243.159999999989</v>
      </c>
      <c r="F26" s="15">
        <v>94237.48</v>
      </c>
      <c r="G26" s="15">
        <v>94237.48</v>
      </c>
      <c r="H26" s="15">
        <f t="shared" si="1"/>
        <v>5.6799999999930151</v>
      </c>
    </row>
    <row r="27" spans="1:8" x14ac:dyDescent="0.2">
      <c r="A27" s="49">
        <v>3400</v>
      </c>
      <c r="B27" s="11" t="s">
        <v>93</v>
      </c>
      <c r="C27" s="15">
        <v>221050</v>
      </c>
      <c r="D27" s="15">
        <v>27863.73</v>
      </c>
      <c r="E27" s="15">
        <f t="shared" si="0"/>
        <v>248913.73</v>
      </c>
      <c r="F27" s="15">
        <v>228477.53</v>
      </c>
      <c r="G27" s="15">
        <v>228477.53</v>
      </c>
      <c r="H27" s="15">
        <f t="shared" si="1"/>
        <v>20436.200000000012</v>
      </c>
    </row>
    <row r="28" spans="1:8" x14ac:dyDescent="0.2">
      <c r="A28" s="49">
        <v>3500</v>
      </c>
      <c r="B28" s="11" t="s">
        <v>94</v>
      </c>
      <c r="C28" s="15">
        <v>197250</v>
      </c>
      <c r="D28" s="15">
        <v>-4107.53</v>
      </c>
      <c r="E28" s="15">
        <f t="shared" si="0"/>
        <v>193142.47</v>
      </c>
      <c r="F28" s="15">
        <v>172605.27</v>
      </c>
      <c r="G28" s="15">
        <v>172605.27</v>
      </c>
      <c r="H28" s="15">
        <f t="shared" si="1"/>
        <v>20537.200000000012</v>
      </c>
    </row>
    <row r="29" spans="1:8" x14ac:dyDescent="0.2">
      <c r="A29" s="49">
        <v>3600</v>
      </c>
      <c r="B29" s="11" t="s">
        <v>95</v>
      </c>
      <c r="C29" s="15">
        <v>6000</v>
      </c>
      <c r="D29" s="15">
        <v>-6000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19000</v>
      </c>
      <c r="D30" s="15">
        <v>1000</v>
      </c>
      <c r="E30" s="15">
        <f t="shared" si="0"/>
        <v>20000</v>
      </c>
      <c r="F30" s="15">
        <v>12263.5</v>
      </c>
      <c r="G30" s="15">
        <v>12263.5</v>
      </c>
      <c r="H30" s="15">
        <f t="shared" si="1"/>
        <v>7736.5</v>
      </c>
    </row>
    <row r="31" spans="1:8" x14ac:dyDescent="0.2">
      <c r="A31" s="49">
        <v>3800</v>
      </c>
      <c r="B31" s="11" t="s">
        <v>97</v>
      </c>
      <c r="C31" s="15">
        <v>110000</v>
      </c>
      <c r="D31" s="15">
        <v>-45460.6</v>
      </c>
      <c r="E31" s="15">
        <f t="shared" si="0"/>
        <v>64539.4</v>
      </c>
      <c r="F31" s="15">
        <v>54058.92</v>
      </c>
      <c r="G31" s="15">
        <v>54058.92</v>
      </c>
      <c r="H31" s="15">
        <f t="shared" si="1"/>
        <v>10480.480000000003</v>
      </c>
    </row>
    <row r="32" spans="1:8" x14ac:dyDescent="0.2">
      <c r="A32" s="49">
        <v>3900</v>
      </c>
      <c r="B32" s="11" t="s">
        <v>19</v>
      </c>
      <c r="C32" s="15">
        <v>610650</v>
      </c>
      <c r="D32" s="15">
        <v>-18645.150000000001</v>
      </c>
      <c r="E32" s="15">
        <f t="shared" si="0"/>
        <v>592004.85</v>
      </c>
      <c r="F32" s="15">
        <v>484742.16</v>
      </c>
      <c r="G32" s="15">
        <v>484742.16</v>
      </c>
      <c r="H32" s="15">
        <f t="shared" si="1"/>
        <v>107262.69</v>
      </c>
    </row>
    <row r="33" spans="1:8" x14ac:dyDescent="0.2">
      <c r="A33" s="48" t="s">
        <v>70</v>
      </c>
      <c r="B33" s="7"/>
      <c r="C33" s="15">
        <f>SUM(C34:C42)</f>
        <v>5591773.1399999997</v>
      </c>
      <c r="D33" s="15">
        <f>SUM(D34:D42)</f>
        <v>201171</v>
      </c>
      <c r="E33" s="15">
        <f t="shared" si="0"/>
        <v>5792944.1399999997</v>
      </c>
      <c r="F33" s="15">
        <f>SUM(F34:F42)</f>
        <v>5193656.8499999996</v>
      </c>
      <c r="G33" s="15">
        <f>SUM(G34:G42)</f>
        <v>5193656.8499999996</v>
      </c>
      <c r="H33" s="15">
        <f t="shared" si="1"/>
        <v>599287.29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5591773.1399999997</v>
      </c>
      <c r="D37" s="15">
        <v>201171</v>
      </c>
      <c r="E37" s="15">
        <f t="shared" si="0"/>
        <v>5792944.1399999997</v>
      </c>
      <c r="F37" s="15">
        <v>5193656.8499999996</v>
      </c>
      <c r="G37" s="15">
        <v>5193656.8499999996</v>
      </c>
      <c r="H37" s="15">
        <f t="shared" si="1"/>
        <v>599287.29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899362.42</v>
      </c>
      <c r="E43" s="15">
        <f t="shared" si="0"/>
        <v>899362.42</v>
      </c>
      <c r="F43" s="15">
        <f>SUM(F44:F52)</f>
        <v>899362.42</v>
      </c>
      <c r="G43" s="15">
        <f>SUM(G44:G52)</f>
        <v>899362.42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68362.42</v>
      </c>
      <c r="E44" s="15">
        <f t="shared" si="0"/>
        <v>68362.42</v>
      </c>
      <c r="F44" s="15">
        <v>68362.42</v>
      </c>
      <c r="G44" s="15">
        <v>68362.42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831000</v>
      </c>
      <c r="E47" s="15">
        <f t="shared" si="0"/>
        <v>831000</v>
      </c>
      <c r="F47" s="15">
        <v>831000</v>
      </c>
      <c r="G47" s="15">
        <v>831000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48617598.460000001</v>
      </c>
      <c r="D77" s="17">
        <f t="shared" si="4"/>
        <v>1037502.79</v>
      </c>
      <c r="E77" s="17">
        <f t="shared" si="4"/>
        <v>49655101.25</v>
      </c>
      <c r="F77" s="17">
        <f t="shared" si="4"/>
        <v>32277590.229999997</v>
      </c>
      <c r="G77" s="17">
        <f t="shared" si="4"/>
        <v>32277590.229999997</v>
      </c>
      <c r="H77" s="17">
        <f t="shared" si="4"/>
        <v>17377511.02</v>
      </c>
    </row>
    <row r="78" spans="1:8" x14ac:dyDescent="0.2">
      <c r="A78" s="63" t="s">
        <v>141</v>
      </c>
      <c r="B78" s="63"/>
      <c r="C78" s="6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A17" sqref="A17:C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48617598.460000001</v>
      </c>
      <c r="D6" s="50">
        <v>138140.37</v>
      </c>
      <c r="E6" s="50">
        <f>C6+D6</f>
        <v>48755738.829999998</v>
      </c>
      <c r="F6" s="50">
        <v>31378227.809999999</v>
      </c>
      <c r="G6" s="50">
        <v>31378227.809999999</v>
      </c>
      <c r="H6" s="50">
        <f>E6-F6</f>
        <v>17377511.02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899362.42</v>
      </c>
      <c r="E8" s="50">
        <f>C8+D8</f>
        <v>899362.42</v>
      </c>
      <c r="F8" s="50">
        <v>899362.42</v>
      </c>
      <c r="G8" s="50">
        <v>899362.42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48617598.460000001</v>
      </c>
      <c r="D16" s="17">
        <f>SUM(D6+D8+D10+D12+D14)</f>
        <v>1037502.79</v>
      </c>
      <c r="E16" s="17">
        <f>SUM(E6+E8+E10+E12+E14)</f>
        <v>49655101.25</v>
      </c>
      <c r="F16" s="17">
        <f t="shared" ref="F16:H16" si="0">SUM(F6+F8+F10+F12+F14)</f>
        <v>32277590.23</v>
      </c>
      <c r="G16" s="17">
        <f t="shared" si="0"/>
        <v>32277590.23</v>
      </c>
      <c r="H16" s="17">
        <f t="shared" si="0"/>
        <v>17377511.02</v>
      </c>
    </row>
    <row r="17" spans="1:3" x14ac:dyDescent="0.2">
      <c r="A17" s="63" t="s">
        <v>141</v>
      </c>
      <c r="B17" s="63"/>
      <c r="C17" s="6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showGridLines="0" topLeftCell="A42" workbookViewId="0">
      <selection activeCell="A53" sqref="A53:C5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48617598.460000001</v>
      </c>
      <c r="D7" s="15">
        <v>1037502.79</v>
      </c>
      <c r="E7" s="15">
        <f>C7+D7</f>
        <v>49655101.25</v>
      </c>
      <c r="F7" s="15">
        <v>32277590.23</v>
      </c>
      <c r="G7" s="15">
        <v>32277590.23</v>
      </c>
      <c r="H7" s="15">
        <f>E7-F7</f>
        <v>17377511.02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48617598.460000001</v>
      </c>
      <c r="D16" s="23">
        <f t="shared" si="2"/>
        <v>1037502.79</v>
      </c>
      <c r="E16" s="23">
        <f t="shared" si="2"/>
        <v>49655101.25</v>
      </c>
      <c r="F16" s="23">
        <f t="shared" si="2"/>
        <v>32277590.23</v>
      </c>
      <c r="G16" s="23">
        <f t="shared" si="2"/>
        <v>32277590.23</v>
      </c>
      <c r="H16" s="23">
        <f t="shared" si="2"/>
        <v>17377511.02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63" t="s">
        <v>141</v>
      </c>
      <c r="B53" s="63"/>
      <c r="C53" s="63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19" workbookViewId="0">
      <selection activeCell="A43" sqref="A43:C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48617598.460000001</v>
      </c>
      <c r="D16" s="15">
        <f t="shared" si="3"/>
        <v>1037502.79</v>
      </c>
      <c r="E16" s="15">
        <f t="shared" si="3"/>
        <v>49655101.25</v>
      </c>
      <c r="F16" s="15">
        <f t="shared" si="3"/>
        <v>32277590.23</v>
      </c>
      <c r="G16" s="15">
        <f t="shared" si="3"/>
        <v>32277590.23</v>
      </c>
      <c r="H16" s="15">
        <f t="shared" si="3"/>
        <v>17377511.02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48617598.460000001</v>
      </c>
      <c r="D22" s="15">
        <v>1037502.79</v>
      </c>
      <c r="E22" s="15">
        <f t="shared" si="5"/>
        <v>49655101.25</v>
      </c>
      <c r="F22" s="15">
        <v>32277590.23</v>
      </c>
      <c r="G22" s="15">
        <v>32277590.23</v>
      </c>
      <c r="H22" s="15">
        <f t="shared" si="4"/>
        <v>17377511.02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48617598.460000001</v>
      </c>
      <c r="D42" s="23">
        <f t="shared" si="12"/>
        <v>1037502.79</v>
      </c>
      <c r="E42" s="23">
        <f t="shared" si="12"/>
        <v>49655101.25</v>
      </c>
      <c r="F42" s="23">
        <f t="shared" si="12"/>
        <v>32277590.23</v>
      </c>
      <c r="G42" s="23">
        <f t="shared" si="12"/>
        <v>32277590.23</v>
      </c>
      <c r="H42" s="23">
        <f t="shared" si="12"/>
        <v>17377511.02</v>
      </c>
    </row>
    <row r="43" spans="1:8" x14ac:dyDescent="0.2">
      <c r="A43" s="63" t="s">
        <v>141</v>
      </c>
      <c r="B43" s="63"/>
      <c r="C43" s="63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2021-10-06T14:22:15Z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